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enne_projektmappe" defaultThemeVersion="124226"/>
  <mc:AlternateContent xmlns:mc="http://schemas.openxmlformats.org/markup-compatibility/2006">
    <mc:Choice Requires="x15">
      <x15ac:absPath xmlns:x15ac="http://schemas.microsoft.com/office/spreadsheetml/2010/11/ac" url="C:\Users\soren\Desktop\"/>
    </mc:Choice>
  </mc:AlternateContent>
  <xr:revisionPtr revIDLastSave="0" documentId="8_{87059574-E362-47F0-BC4B-17DF8580E68C}" xr6:coauthVersionLast="45" xr6:coauthVersionMax="45" xr10:uidLastSave="{00000000-0000-0000-0000-000000000000}"/>
  <workbookProtection workbookAlgorithmName="SHA-512" workbookHashValue="rY7lmlodwL8WoLNXciPuh9On/XoymPEdPGsJiyXZIebnO3VghojHC85OXtayu5ds4YBUTuzOwmfDEDsFLlPPSg==" workbookSaltValue="41QlidESPHrgVUVxtIe9bQ==" workbookSpinCount="100000" lockStructure="1"/>
  <bookViews>
    <workbookView xWindow="-120" yWindow="-120" windowWidth="29040" windowHeight="17640" xr2:uid="{00000000-000D-0000-FFFF-FFFF00000000}"/>
  </bookViews>
  <sheets>
    <sheet name="Skema" sheetId="1" r:id="rId1"/>
    <sheet name="Overblik" sheetId="5" r:id="rId2"/>
    <sheet name="Logo" sheetId="4" state="hidden" r:id="rId3"/>
  </sheets>
  <definedNames>
    <definedName name="Helligdage">#REF!</definedName>
    <definedName name="Medlemstype">#REF!</definedName>
    <definedName name="Sagsbehandler">#REF!</definedName>
    <definedName name="_xlnm.Print_Area" localSheetId="0">Skema!$A$5:$E$31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B5" i="5" l="1"/>
  <c r="B1" i="5" l="1"/>
  <c r="D15" i="1"/>
  <c r="D16" i="1"/>
  <c r="E16" i="1" l="1"/>
  <c r="E15" i="1"/>
  <c r="E14" i="1"/>
  <c r="D14" i="1"/>
  <c r="B15" i="1"/>
  <c r="B14" i="1"/>
  <c r="B3" i="5" l="1"/>
  <c r="D17" i="1"/>
  <c r="B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jesper</author>
  </authors>
  <commentList>
    <comment ref="D10" authorId="0" shapeId="0" xr:uid="{20C3C3A5-4216-4034-8C44-09EB5C2FA7C3}">
      <text>
        <r>
          <rPr>
            <b/>
            <sz val="9"/>
            <color indexed="81"/>
            <rFont val="Tahoma"/>
            <family val="2"/>
          </rPr>
          <t>Dato: dd-mm-åååå</t>
        </r>
        <r>
          <rPr>
            <sz val="9"/>
            <color indexed="81"/>
            <rFont val="Tahoma"/>
            <family val="2"/>
          </rPr>
          <t xml:space="preserve">
</t>
        </r>
      </text>
    </comment>
    <comment ref="D11" authorId="0" shapeId="0" xr:uid="{951C2679-D719-447F-B14C-7BA35A9C583F}">
      <text>
        <r>
          <rPr>
            <b/>
            <sz val="9"/>
            <color indexed="81"/>
            <rFont val="Tahoma"/>
            <family val="2"/>
          </rPr>
          <t>Dato: dd-mm-åååå</t>
        </r>
      </text>
    </comment>
  </commentList>
</comments>
</file>

<file path=xl/sharedStrings.xml><?xml version="1.0" encoding="utf-8"?>
<sst xmlns="http://schemas.openxmlformats.org/spreadsheetml/2006/main" count="13" uniqueCount="13">
  <si>
    <t>Medarbejdernavn</t>
  </si>
  <si>
    <t>Forventet fødselsdato</t>
  </si>
  <si>
    <t>Fra</t>
  </si>
  <si>
    <t>Til</t>
  </si>
  <si>
    <t>Ansættelsesdato</t>
  </si>
  <si>
    <t>Køn</t>
  </si>
  <si>
    <t>Medarbejderens ret til løn:</t>
  </si>
  <si>
    <t>10 ugers forældreorlov i perioden</t>
  </si>
  <si>
    <r>
      <t>Hvis medarbejderen modtager arbejdsgiverbetalt pensionsbidrag, refunderes dette – dog maksimalt 10% iht. overenskomstens § 14, stk. 4</t>
    </r>
    <r>
      <rPr>
        <sz val="8"/>
        <rFont val="Calibri"/>
        <family val="2"/>
        <scheme val="minor"/>
      </rPr>
      <t>.</t>
    </r>
  </si>
  <si>
    <t>Månedsløn eller 14-dages løn</t>
  </si>
  <si>
    <t>Er medarbejderen omfattet af SH-ordningen, skal der fortsat indbetales til ordningen under orloven med den sædvanlige SH-sats. SH-betalingen refunderes dog maksimalt iht. overenskomstens § 13, stk. 4.
Du skal svare feriepenge af den løn du udbetaler til medarbejderen under orloven. 
Vær opmærksom på, at dette er en vejledende beregning, og at resultatet afhænger af rigtigheden af de indtastede oplysninger. Sker der ændringer i medarbejderens løn, antal arbejdstimer, pensionsindbetaling e.l., bør beregningen foretages på ny for at sikre, at der ikke udbetales mere, end medarbejderen er berettiget til, og hvad virksomheden kan få refunderet. Er du det mindste i tvivl om, hvilken løn der skal udbetales, bør du kontakte os.
Ansvaret for nærværende beregning er virksomhedens egen. Du må gerne medsende nærværende beregning og det tilhørende beregningsark i forbindelse med ansøgning om refusion fra barselsfonden, men du skal være opmærksom på, at når KA skal beregne refusionen fra barselsfonden, så vil det altid ske på baggrund af de faktiske lønsedler for perioden.</t>
  </si>
  <si>
    <t>Periodeberegner</t>
  </si>
  <si>
    <t>Vi har lavet en periodeberegner, som hjælper dig med at beregne, hvornår din medarbejder er berettiget til at afholde orlov. Periodeberegneren tager udgangspunkt i de barselsbestemmelser, der fremgår af overenskomsten mellem KA og Det Faglige Hus. Er medarbejderen omfattet af en anden overenskomst eller elev, bør du derfor ikke benytte beregneren men i stedet kontakte os.
Du skal være opmærksom på, at resultatet er vejledende og afhænger af rigtigheden af de oplysninger, du indtaster i beregneren. Er du det mindste i tvivl, bør du kontakte os.
Du må gerne medsende resultatet i forbindelse med ansøgning om refusion fra barselsfonden, men du skal være opmærksom på, at når KA skal beregne refusionen fra barselsfonden, så vil der altid blive foretaget en beregning på baggrund af de faktiske oplysninger der anføres i ansøgningen til barselsfonden.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</si>
</sst>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u/>
      <sz val="11"/>
      <color theme="1"/>
      <name val="Calibri"/>
      <family val="2"/>
      <scheme val="minor"/>
    </font>
    <font>
      <b/>
      <sz val="12"/>
      <color rgb="FFFF0000"/>
      <name val="Calibri"/>
      <family val="2"/>
      <scheme val="minor"/>
    </font>
    <font>
      <sz val="8"/>
      <name val="Calibri"/>
      <family val="2"/>
      <scheme val="minor"/>
    </font>
    <font>
      <sz val="9"/>
      <color indexed="81"/>
      <name val="Tahoma"/>
      <family val="2"/>
    </font>
    <font>
      <b/>
      <sz val="9"/>
      <color indexed="81"/>
      <name val="Tahoma"/>
      <family val="2"/>
    </font>
    <font>
      <u/>
      <sz val="11"/>
      <color theme="10"/>
      <name val="Calibri"/>
      <family val="2"/>
      <scheme val="minor"/>
    </font>
    <font>
      <sz val="14"/>
      <color theme="1"/>
      <name val="Calibri"/>
      <family val="2"/>
      <scheme val="minor"/>
    </font>
    <font>
      <sz val="11"/>
      <name val="Calibri"/>
      <family val="2"/>
      <scheme val="minor"/>
    </font>
    <font>
      <sz val="9"/>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64">
    <xf numFmtId="0" fontId="0" fillId="0" borderId="0" xfId="0"/>
    <xf numFmtId="0" fontId="2" fillId="0" borderId="0" xfId="0" applyFont="1"/>
    <xf numFmtId="0" fontId="3" fillId="0" borderId="0" xfId="0" applyFont="1" applyBorder="1"/>
    <xf numFmtId="0" fontId="4" fillId="0" borderId="0" xfId="0" applyFont="1" applyBorder="1"/>
    <xf numFmtId="0" fontId="4" fillId="0" borderId="0" xfId="0" applyFont="1"/>
    <xf numFmtId="0" fontId="4" fillId="0" borderId="2" xfId="0" applyFont="1" applyBorder="1"/>
    <xf numFmtId="0" fontId="4" fillId="0" borderId="0" xfId="0" applyFont="1" applyBorder="1" applyAlignment="1">
      <alignment horizontal="right"/>
    </xf>
    <xf numFmtId="0" fontId="2" fillId="0" borderId="0" xfId="0" applyFont="1" applyBorder="1"/>
    <xf numFmtId="0" fontId="4" fillId="0" borderId="0" xfId="0" applyFont="1" applyFill="1" applyBorder="1"/>
    <xf numFmtId="14" fontId="4" fillId="0" borderId="0" xfId="0" applyNumberFormat="1" applyFont="1" applyFill="1" applyBorder="1" applyAlignment="1">
      <alignment horizontal="center"/>
    </xf>
    <xf numFmtId="4" fontId="4" fillId="0" borderId="0" xfId="0" applyNumberFormat="1" applyFont="1" applyBorder="1"/>
    <xf numFmtId="0" fontId="5" fillId="0" borderId="0" xfId="0" applyFont="1" applyBorder="1"/>
    <xf numFmtId="0" fontId="6" fillId="0" borderId="0" xfId="0" applyFont="1" applyBorder="1"/>
    <xf numFmtId="0" fontId="1" fillId="0" borderId="0" xfId="0" applyFont="1" applyBorder="1"/>
    <xf numFmtId="0" fontId="1" fillId="0" borderId="4" xfId="0" applyFont="1" applyBorder="1"/>
    <xf numFmtId="0" fontId="1" fillId="0" borderId="6" xfId="0" applyFont="1" applyBorder="1"/>
    <xf numFmtId="0" fontId="1" fillId="0" borderId="1" xfId="0" applyFont="1" applyBorder="1"/>
    <xf numFmtId="0" fontId="1" fillId="0" borderId="2" xfId="0" applyFont="1" applyBorder="1"/>
    <xf numFmtId="0" fontId="1" fillId="0" borderId="7" xfId="0" applyFont="1" applyBorder="1"/>
    <xf numFmtId="0" fontId="1" fillId="0" borderId="0" xfId="0" applyFont="1" applyFill="1" applyBorder="1"/>
    <xf numFmtId="0" fontId="7" fillId="0" borderId="0" xfId="0" applyFont="1" applyBorder="1"/>
    <xf numFmtId="0" fontId="1" fillId="0" borderId="4" xfId="0" applyFont="1" applyFill="1" applyBorder="1"/>
    <xf numFmtId="14" fontId="0" fillId="0" borderId="0" xfId="0" applyNumberFormat="1" applyFont="1" applyFill="1" applyBorder="1" applyAlignment="1">
      <alignment horizontal="left"/>
    </xf>
    <xf numFmtId="14" fontId="4" fillId="0" borderId="7" xfId="0" applyNumberFormat="1" applyFont="1" applyFill="1" applyBorder="1" applyAlignment="1">
      <alignment horizontal="center"/>
    </xf>
    <xf numFmtId="14" fontId="4" fillId="0" borderId="8" xfId="0" applyNumberFormat="1" applyFont="1" applyFill="1" applyBorder="1" applyAlignment="1">
      <alignment horizontal="left"/>
    </xf>
    <xf numFmtId="0" fontId="0" fillId="0" borderId="6" xfId="0" applyFont="1" applyBorder="1"/>
    <xf numFmtId="0" fontId="0" fillId="0" borderId="0" xfId="0" applyFont="1" applyBorder="1"/>
    <xf numFmtId="0" fontId="1" fillId="0" borderId="2" xfId="0" applyFont="1" applyBorder="1" applyAlignment="1">
      <alignment horizontal="center"/>
    </xf>
    <xf numFmtId="0" fontId="1" fillId="0" borderId="3" xfId="0" applyFont="1" applyFill="1" applyBorder="1" applyAlignment="1">
      <alignment horizontal="center"/>
    </xf>
    <xf numFmtId="0" fontId="0" fillId="0" borderId="4" xfId="0" applyFont="1" applyBorder="1"/>
    <xf numFmtId="14" fontId="4" fillId="0" borderId="5" xfId="0" applyNumberFormat="1" applyFont="1" applyFill="1" applyBorder="1" applyAlignment="1">
      <alignment horizontal="left"/>
    </xf>
    <xf numFmtId="0" fontId="0" fillId="0" borderId="11" xfId="0" applyFont="1" applyBorder="1"/>
    <xf numFmtId="0" fontId="1" fillId="0" borderId="10" xfId="0" applyFont="1" applyBorder="1"/>
    <xf numFmtId="14" fontId="4" fillId="0" borderId="10" xfId="0" applyNumberFormat="1" applyFont="1" applyFill="1" applyBorder="1" applyAlignment="1">
      <alignment horizontal="center"/>
    </xf>
    <xf numFmtId="14" fontId="4" fillId="0" borderId="12" xfId="0" applyNumberFormat="1" applyFont="1" applyFill="1" applyBorder="1" applyAlignment="1">
      <alignment horizontal="left"/>
    </xf>
    <xf numFmtId="0" fontId="0" fillId="0" borderId="0" xfId="0" applyAlignment="1">
      <alignment vertical="center" wrapText="1"/>
    </xf>
    <xf numFmtId="164" fontId="12" fillId="0" borderId="0" xfId="0" applyNumberFormat="1" applyFont="1" applyAlignment="1">
      <alignment vertical="center" wrapText="1"/>
    </xf>
    <xf numFmtId="0" fontId="5"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wrapText="1"/>
    </xf>
    <xf numFmtId="0" fontId="0" fillId="0" borderId="0" xfId="0" applyFont="1" applyAlignment="1">
      <alignment vertical="center" wrapText="1"/>
    </xf>
    <xf numFmtId="0" fontId="0" fillId="0" borderId="0" xfId="0" applyFont="1"/>
    <xf numFmtId="0" fontId="4" fillId="0" borderId="0" xfId="0" applyFont="1" applyFill="1" applyBorder="1" applyAlignment="1">
      <alignment horizontal="right"/>
    </xf>
    <xf numFmtId="0" fontId="4" fillId="0" borderId="0" xfId="0" applyFont="1" applyAlignment="1"/>
    <xf numFmtId="0" fontId="1" fillId="0" borderId="0" xfId="0" applyFont="1" applyBorder="1" applyAlignment="1">
      <alignment horizontal="right"/>
    </xf>
    <xf numFmtId="0" fontId="1" fillId="0" borderId="0" xfId="0" applyFont="1" applyBorder="1" applyAlignment="1">
      <alignment horizontal="left"/>
    </xf>
    <xf numFmtId="4" fontId="4" fillId="0" borderId="0" xfId="0" applyNumberFormat="1" applyFont="1" applyBorder="1" applyAlignment="1">
      <alignment horizontal="right"/>
    </xf>
    <xf numFmtId="4" fontId="4" fillId="3" borderId="0" xfId="0" applyNumberFormat="1" applyFont="1" applyFill="1" applyBorder="1" applyAlignment="1" applyProtection="1">
      <alignment horizontal="right"/>
      <protection locked="0"/>
    </xf>
    <xf numFmtId="4" fontId="4" fillId="3" borderId="13" xfId="0" applyNumberFormat="1" applyFont="1" applyFill="1" applyBorder="1" applyAlignment="1" applyProtection="1">
      <alignment horizontal="right"/>
      <protection locked="0"/>
    </xf>
    <xf numFmtId="4" fontId="4" fillId="3" borderId="10" xfId="0" applyNumberFormat="1" applyFont="1" applyFill="1" applyBorder="1" applyAlignment="1" applyProtection="1">
      <alignment horizontal="right"/>
      <protection locked="0"/>
    </xf>
    <xf numFmtId="14" fontId="11" fillId="0" borderId="0" xfId="1" applyNumberFormat="1" applyFill="1" applyBorder="1" applyAlignment="1">
      <alignment horizontal="left"/>
    </xf>
    <xf numFmtId="0" fontId="1" fillId="0" borderId="0" xfId="0" applyFont="1" applyBorder="1" applyAlignment="1">
      <alignment horizontal="left"/>
    </xf>
    <xf numFmtId="0" fontId="5" fillId="0" borderId="9" xfId="0" quotePrefix="1"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0" fillId="2" borderId="2"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14" fontId="0" fillId="2" borderId="0" xfId="0" applyNumberFormat="1" applyFont="1" applyFill="1" applyBorder="1" applyAlignment="1" applyProtection="1">
      <alignment horizontal="left"/>
      <protection locked="0"/>
    </xf>
    <xf numFmtId="14" fontId="0" fillId="2" borderId="5" xfId="0" applyNumberFormat="1" applyFont="1" applyFill="1" applyBorder="1" applyAlignment="1" applyProtection="1">
      <alignment horizontal="left"/>
      <protection locked="0"/>
    </xf>
    <xf numFmtId="14" fontId="4" fillId="2" borderId="7" xfId="0" applyNumberFormat="1" applyFont="1" applyFill="1" applyBorder="1" applyAlignment="1" applyProtection="1">
      <alignment horizontal="left"/>
      <protection locked="0"/>
    </xf>
    <xf numFmtId="14" fontId="4" fillId="2" borderId="8" xfId="0" applyNumberFormat="1" applyFont="1" applyFill="1" applyBorder="1" applyAlignment="1" applyProtection="1">
      <alignment horizontal="left"/>
      <protection locked="0"/>
    </xf>
    <xf numFmtId="0" fontId="0" fillId="2" borderId="0"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49" fontId="14" fillId="0" borderId="0" xfId="0" applyNumberFormat="1" applyFont="1" applyBorder="1" applyAlignment="1">
      <alignment horizontal="left" vertical="top" wrapText="1"/>
    </xf>
    <xf numFmtId="0" fontId="0" fillId="0" borderId="0" xfId="0" applyAlignment="1">
      <alignment horizontal="left" vertical="top" wrapText="1"/>
    </xf>
  </cellXfs>
  <cellStyles count="2">
    <cellStyle name="Link" xfId="1" builtinId="8"/>
    <cellStyle name="Normal" xfId="0" builtinId="0"/>
  </cellStyles>
  <dxfs count="9">
    <dxf>
      <font>
        <color auto="1"/>
      </font>
      <fill>
        <patternFill>
          <bgColor theme="1"/>
        </patternFill>
      </fill>
    </dxf>
    <dxf>
      <font>
        <color theme="0"/>
      </font>
      <fill>
        <patternFill patternType="none">
          <bgColor auto="1"/>
        </patternFill>
      </fill>
    </dxf>
    <dxf>
      <font>
        <color theme="0"/>
      </font>
      <fill>
        <patternFill patternType="none">
          <bgColor auto="1"/>
        </patternFill>
      </fill>
    </dxf>
    <dxf>
      <fill>
        <patternFill>
          <bgColor theme="6" tint="0.59996337778862885"/>
        </patternFill>
      </fill>
    </dxf>
    <dxf>
      <font>
        <color theme="0"/>
      </font>
      <fill>
        <patternFill patternType="none">
          <bgColor auto="1"/>
        </patternFill>
      </fill>
    </dxf>
    <dxf>
      <font>
        <color theme="0"/>
      </font>
      <fill>
        <patternFill patternType="none">
          <bgColor auto="1"/>
        </patternFill>
      </fill>
    </dxf>
    <dxf>
      <fill>
        <patternFill>
          <bgColor theme="6" tint="0.59996337778862885"/>
        </patternFill>
      </fill>
    </dxf>
    <dxf>
      <fill>
        <patternFill>
          <bgColor theme="6" tint="0.59996337778862885"/>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403860</xdr:colOff>
      <xdr:row>4</xdr:row>
      <xdr:rowOff>15240</xdr:rowOff>
    </xdr:from>
    <xdr:to>
      <xdr:col>5</xdr:col>
      <xdr:colOff>1905</xdr:colOff>
      <xdr:row>5</xdr:row>
      <xdr:rowOff>2410</xdr:rowOff>
    </xdr:to>
    <xdr:pic>
      <xdr:nvPicPr>
        <xdr:cNvPr id="7" name="Billede 6">
          <a:extLst>
            <a:ext uri="{FF2B5EF4-FFF2-40B4-BE49-F238E27FC236}">
              <a16:creationId xmlns:a16="http://schemas.microsoft.com/office/drawing/2014/main" id="{36670498-EDD7-4C75-8452-3E389E92A3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44240" y="15240"/>
          <a:ext cx="398145" cy="406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441998</xdr:colOff>
      <xdr:row>2</xdr:row>
      <xdr:rowOff>64047</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1998" cy="445047"/>
        </a:xfrm>
        <a:prstGeom prst="rect">
          <a:avLst/>
        </a:prstGeom>
      </xdr:spPr>
    </xdr:pic>
    <xdr:clientData/>
  </xdr:twoCellAnchor>
  <xdr:twoCellAnchor editAs="oneCell">
    <xdr:from>
      <xdr:col>1</xdr:col>
      <xdr:colOff>26175</xdr:colOff>
      <xdr:row>0</xdr:row>
      <xdr:rowOff>16650</xdr:rowOff>
    </xdr:from>
    <xdr:to>
      <xdr:col>1</xdr:col>
      <xdr:colOff>385870</xdr:colOff>
      <xdr:row>2</xdr:row>
      <xdr:rowOff>89841</xdr:rowOff>
    </xdr:to>
    <xdr:pic>
      <xdr:nvPicPr>
        <xdr:cNvPr id="5" name="Billed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775" y="16650"/>
          <a:ext cx="359695" cy="45419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2:O49"/>
  <sheetViews>
    <sheetView showGridLines="0" showRowColHeaders="0" tabSelected="1" topLeftCell="A2" zoomScaleNormal="100" workbookViewId="0">
      <selection activeCell="D7" sqref="D7:E7"/>
    </sheetView>
  </sheetViews>
  <sheetFormatPr defaultColWidth="0" defaultRowHeight="0" customHeight="1" zeroHeight="1" x14ac:dyDescent="0.25"/>
  <cols>
    <col min="1" max="1" width="3.140625" style="4" customWidth="1"/>
    <col min="2" max="2" width="14.85546875" style="3" customWidth="1"/>
    <col min="3" max="3" width="13.85546875" style="3" customWidth="1"/>
    <col min="4" max="5" width="11.5703125" style="3" customWidth="1"/>
    <col min="6" max="6" width="22.5703125" style="3" customWidth="1"/>
    <col min="7" max="8" width="9.140625" style="3" hidden="1" customWidth="1"/>
    <col min="9" max="16384" width="9.140625" style="4" hidden="1"/>
  </cols>
  <sheetData>
    <row r="2" spans="1:12" ht="15.75" customHeight="1" x14ac:dyDescent="0.25"/>
    <row r="3" spans="1:12" ht="106.35" customHeight="1" x14ac:dyDescent="0.25">
      <c r="A3" s="43"/>
      <c r="B3" s="62" t="s">
        <v>12</v>
      </c>
      <c r="C3" s="63"/>
      <c r="D3" s="63"/>
      <c r="E3" s="63"/>
    </row>
    <row r="4" spans="1:12" ht="113.25" customHeight="1" x14ac:dyDescent="0.25">
      <c r="A4" s="43"/>
      <c r="B4" s="63"/>
      <c r="C4" s="63"/>
      <c r="D4" s="63"/>
      <c r="E4" s="63"/>
    </row>
    <row r="5" spans="1:12" ht="33.6" customHeight="1" x14ac:dyDescent="0.3">
      <c r="A5" s="1"/>
      <c r="B5" s="2" t="s">
        <v>11</v>
      </c>
      <c r="C5" s="2"/>
      <c r="E5" s="26"/>
    </row>
    <row r="6" spans="1:12" ht="4.7" customHeight="1" thickBot="1" x14ac:dyDescent="0.3"/>
    <row r="7" spans="1:12" ht="15" x14ac:dyDescent="0.25">
      <c r="B7" s="16" t="s">
        <v>0</v>
      </c>
      <c r="C7" s="17"/>
      <c r="D7" s="54"/>
      <c r="E7" s="55"/>
      <c r="G7" s="6"/>
      <c r="J7" s="3"/>
    </row>
    <row r="8" spans="1:12" ht="15" x14ac:dyDescent="0.25">
      <c r="B8" s="21" t="s">
        <v>5</v>
      </c>
      <c r="C8" s="8"/>
      <c r="D8" s="60"/>
      <c r="E8" s="61"/>
      <c r="G8" s="6"/>
      <c r="K8" s="3"/>
      <c r="L8" s="3"/>
    </row>
    <row r="9" spans="1:12" ht="15" x14ac:dyDescent="0.25">
      <c r="B9" s="21" t="s">
        <v>9</v>
      </c>
      <c r="C9" s="8"/>
      <c r="D9" s="60"/>
      <c r="E9" s="61"/>
      <c r="G9" s="6"/>
      <c r="K9" s="3"/>
      <c r="L9" s="3"/>
    </row>
    <row r="10" spans="1:12" ht="15" x14ac:dyDescent="0.25">
      <c r="B10" s="14" t="s">
        <v>4</v>
      </c>
      <c r="D10" s="56"/>
      <c r="E10" s="57"/>
      <c r="G10" s="6"/>
    </row>
    <row r="11" spans="1:12" ht="15.75" thickBot="1" x14ac:dyDescent="0.3">
      <c r="B11" s="15" t="s">
        <v>1</v>
      </c>
      <c r="C11" s="18"/>
      <c r="D11" s="58"/>
      <c r="E11" s="59"/>
      <c r="G11" s="6"/>
    </row>
    <row r="12" spans="1:12" ht="29.45" customHeight="1" thickBot="1" x14ac:dyDescent="0.3">
      <c r="B12" s="52" t="str">
        <f>IF(D11=0,"Angiv venligst forventet fødselsdato",IF(D10=0,"Angiv venligst ansættelsesdato",IF(D11&lt;D10+9*30.5,"Medarbejderen er IKKE berettiget til løn under orlov, da der ikke er optjent 9 måneders anciennitet","")))</f>
        <v>Angiv venligst forventet fødselsdato</v>
      </c>
      <c r="C12" s="53"/>
      <c r="D12" s="53"/>
      <c r="E12" s="53"/>
      <c r="G12" s="6"/>
      <c r="L12" s="3"/>
    </row>
    <row r="13" spans="1:12" ht="15" x14ac:dyDescent="0.25">
      <c r="A13" s="1"/>
      <c r="B13" s="16" t="s">
        <v>6</v>
      </c>
      <c r="C13" s="5"/>
      <c r="D13" s="27" t="s">
        <v>2</v>
      </c>
      <c r="E13" s="28" t="s">
        <v>3</v>
      </c>
    </row>
    <row r="14" spans="1:12" ht="15" x14ac:dyDescent="0.25">
      <c r="A14" s="7"/>
      <c r="B14" s="31" t="str">
        <f>IF(D8="Mand","","Periode for graviditetsorlov")</f>
        <v>Periode for graviditetsorlov</v>
      </c>
      <c r="C14" s="32"/>
      <c r="D14" s="33" t="str">
        <f>IF(D11&lt;2,"",IF(D8="Kvinde",D11-27,""))</f>
        <v/>
      </c>
      <c r="E14" s="34" t="str">
        <f>IF(D11&lt;2,"",IF(D8="Kvinde",D11,""))</f>
        <v/>
      </c>
    </row>
    <row r="15" spans="1:12" ht="15" x14ac:dyDescent="0.25">
      <c r="A15" s="7"/>
      <c r="B15" s="29" t="str">
        <f>IF(D8="Mand","14 dages fædreorlov i perioden","Periode for barselssorlov")</f>
        <v>Periode for barselssorlov</v>
      </c>
      <c r="C15" s="13"/>
      <c r="D15" s="9" t="str">
        <f>IF(D11&lt;2,"",D11+1)</f>
        <v/>
      </c>
      <c r="E15" s="30" t="str">
        <f>IF(D11&lt;2,"",D15+14*7-1)</f>
        <v/>
      </c>
    </row>
    <row r="16" spans="1:12" ht="15.75" thickBot="1" x14ac:dyDescent="0.3">
      <c r="A16" s="7"/>
      <c r="B16" s="25" t="s">
        <v>7</v>
      </c>
      <c r="C16" s="18"/>
      <c r="D16" s="23" t="str">
        <f>IF(D11&lt;2,"",D11+14*7+1)</f>
        <v/>
      </c>
      <c r="E16" s="24" t="str">
        <f>IF(D11&lt;2,"",D16-1+10*7)</f>
        <v/>
      </c>
    </row>
    <row r="17" spans="2:15" ht="15.75" x14ac:dyDescent="0.25">
      <c r="D17" s="20" t="str">
        <f>IF(A16=TRUE,"Vær opmærksom på lønbegrænsning under forældreorlov","")</f>
        <v/>
      </c>
      <c r="M17" s="3"/>
    </row>
    <row r="18" spans="2:15" ht="15" hidden="1" x14ac:dyDescent="0.25">
      <c r="B18" s="51"/>
      <c r="C18" s="51"/>
      <c r="D18" s="44"/>
      <c r="E18" s="44"/>
      <c r="M18" s="3"/>
      <c r="O18" s="3"/>
    </row>
    <row r="19" spans="2:15" ht="15" hidden="1" x14ac:dyDescent="0.25">
      <c r="B19" s="22"/>
      <c r="C19" s="9"/>
      <c r="D19" s="47"/>
      <c r="E19" s="47"/>
      <c r="G19" s="10"/>
      <c r="N19" s="3"/>
    </row>
    <row r="20" spans="2:15" ht="15" hidden="1" x14ac:dyDescent="0.25">
      <c r="B20" s="22"/>
      <c r="C20" s="9"/>
      <c r="D20" s="48"/>
      <c r="E20" s="47"/>
      <c r="G20" s="10"/>
    </row>
    <row r="21" spans="2:15" ht="15" hidden="1" x14ac:dyDescent="0.25">
      <c r="B21" s="22"/>
      <c r="C21" s="9"/>
      <c r="D21" s="48"/>
      <c r="E21" s="47"/>
      <c r="G21" s="10"/>
    </row>
    <row r="22" spans="2:15" ht="15" hidden="1" x14ac:dyDescent="0.25">
      <c r="B22" s="22"/>
      <c r="C22" s="9"/>
      <c r="D22" s="48"/>
      <c r="E22" s="47"/>
      <c r="G22" s="10"/>
      <c r="L22" s="3"/>
      <c r="M22" s="3"/>
    </row>
    <row r="23" spans="2:15" ht="15" hidden="1" x14ac:dyDescent="0.25">
      <c r="B23" s="22"/>
      <c r="C23" s="9"/>
      <c r="D23" s="48"/>
      <c r="E23" s="47"/>
      <c r="G23" s="10"/>
    </row>
    <row r="24" spans="2:15" ht="15" hidden="1" x14ac:dyDescent="0.25">
      <c r="B24" s="22"/>
      <c r="C24" s="9"/>
      <c r="D24" s="47"/>
      <c r="E24" s="49"/>
      <c r="G24" s="10"/>
    </row>
    <row r="25" spans="2:15" ht="15" hidden="1" x14ac:dyDescent="0.25">
      <c r="B25" s="22"/>
      <c r="C25" s="9"/>
      <c r="D25" s="47"/>
      <c r="E25" s="47"/>
      <c r="G25" s="10"/>
      <c r="I25" s="3"/>
      <c r="J25" s="3"/>
    </row>
    <row r="26" spans="2:15" ht="15" hidden="1" x14ac:dyDescent="0.25">
      <c r="B26" s="45"/>
      <c r="C26" s="13"/>
      <c r="D26" s="46"/>
      <c r="E26" s="46"/>
      <c r="G26" s="10"/>
    </row>
    <row r="27" spans="2:15" ht="15" hidden="1" x14ac:dyDescent="0.25">
      <c r="B27" s="19"/>
      <c r="C27" s="19"/>
      <c r="D27" s="42"/>
      <c r="E27" s="42"/>
    </row>
    <row r="28" spans="2:15" ht="15" hidden="1" x14ac:dyDescent="0.25">
      <c r="B28" s="4"/>
      <c r="C28" s="4"/>
      <c r="D28" s="4"/>
      <c r="E28" s="4"/>
    </row>
    <row r="29" spans="2:15" ht="15" hidden="1" x14ac:dyDescent="0.25">
      <c r="B29" s="50"/>
      <c r="C29" s="50"/>
      <c r="D29" s="50"/>
      <c r="E29" s="50"/>
    </row>
    <row r="30" spans="2:15" ht="15" hidden="1" x14ac:dyDescent="0.25">
      <c r="E30" s="11"/>
    </row>
    <row r="31" spans="2:15" ht="15" hidden="1" x14ac:dyDescent="0.25"/>
    <row r="32" spans="2:15" ht="15" hidden="1" x14ac:dyDescent="0.25"/>
    <row r="33" spans="5:7" ht="15" hidden="1" x14ac:dyDescent="0.25"/>
    <row r="34" spans="5:7" ht="15" hidden="1" x14ac:dyDescent="0.25"/>
    <row r="35" spans="5:7" ht="15" hidden="1" x14ac:dyDescent="0.25">
      <c r="E35" s="12"/>
      <c r="F35" s="12"/>
      <c r="G35" s="12"/>
    </row>
    <row r="36" spans="5:7" ht="15" hidden="1" x14ac:dyDescent="0.25"/>
    <row r="37" spans="5:7" ht="15" hidden="1" x14ac:dyDescent="0.25"/>
    <row r="38" spans="5:7" ht="15" hidden="1" x14ac:dyDescent="0.25"/>
    <row r="39" spans="5:7" ht="14.45" hidden="1" customHeight="1" x14ac:dyDescent="0.25"/>
    <row r="40" spans="5:7" ht="14.45" hidden="1" customHeight="1" x14ac:dyDescent="0.25"/>
    <row r="41" spans="5:7" ht="14.45" hidden="1" customHeight="1" x14ac:dyDescent="0.25"/>
    <row r="42" spans="5:7" ht="14.45" hidden="1" customHeight="1" x14ac:dyDescent="0.25"/>
    <row r="43" spans="5:7" ht="14.45" hidden="1" customHeight="1" x14ac:dyDescent="0.25"/>
    <row r="44" spans="5:7" ht="14.45" hidden="1" customHeight="1" x14ac:dyDescent="0.25"/>
    <row r="45" spans="5:7" ht="14.45" hidden="1" customHeight="1" x14ac:dyDescent="0.25"/>
    <row r="46" spans="5:7" ht="14.45" hidden="1" customHeight="1" x14ac:dyDescent="0.25"/>
    <row r="47" spans="5:7" ht="14.45" hidden="1" customHeight="1" x14ac:dyDescent="0.25"/>
    <row r="48" spans="5:7" ht="14.45" hidden="1" customHeight="1" x14ac:dyDescent="0.25"/>
    <row r="49" ht="14.45" hidden="1" customHeight="1" x14ac:dyDescent="0.25"/>
  </sheetData>
  <sheetProtection algorithmName="SHA-512" hashValue="Jk1rwsDsFc0n8/qYlABFKG8nISft+jeO+DqWcAFGlIai9EKhNzT9vFudfA+ww/mgSyls7OVuAg7PZICkE9uWqQ==" saltValue="7HXWfqL1ZH9yCwcnR4sg8g==" spinCount="100000" sheet="1" objects="1" scenarios="1" selectLockedCells="1"/>
  <mergeCells count="9">
    <mergeCell ref="B3:E4"/>
    <mergeCell ref="B29:E29"/>
    <mergeCell ref="B18:C18"/>
    <mergeCell ref="B12:E12"/>
    <mergeCell ref="D7:E7"/>
    <mergeCell ref="D10:E10"/>
    <mergeCell ref="D11:E11"/>
    <mergeCell ref="D8:E8"/>
    <mergeCell ref="D9:E9"/>
  </mergeCells>
  <phoneticPr fontId="8" type="noConversion"/>
  <conditionalFormatting sqref="E15">
    <cfRule type="cellIs" dxfId="8" priority="10" operator="equal">
      <formula>$E$14</formula>
    </cfRule>
  </conditionalFormatting>
  <conditionalFormatting sqref="E16">
    <cfRule type="expression" dxfId="7" priority="19" stopIfTrue="1">
      <formula>#REF!="SANDSAND"</formula>
    </cfRule>
  </conditionalFormatting>
  <conditionalFormatting sqref="D16">
    <cfRule type="expression" dxfId="6" priority="20" stopIfTrue="1">
      <formula>#REF!="SANDSAND"</formula>
    </cfRule>
  </conditionalFormatting>
  <conditionalFormatting sqref="D14">
    <cfRule type="cellIs" dxfId="5" priority="21" operator="equal">
      <formula>$D$16</formula>
    </cfRule>
    <cfRule type="cellIs" dxfId="4" priority="22" operator="equal">
      <formula>#REF!</formula>
    </cfRule>
  </conditionalFormatting>
  <conditionalFormatting sqref="E16">
    <cfRule type="expression" dxfId="3" priority="23" stopIfTrue="1">
      <formula>"I20=""SANDSAND"""</formula>
    </cfRule>
    <cfRule type="cellIs" dxfId="2" priority="24" operator="equal">
      <formula>$E$15</formula>
    </cfRule>
    <cfRule type="cellIs" dxfId="1" priority="25" operator="equal">
      <formula>#REF!</formula>
    </cfRule>
  </conditionalFormatting>
  <dataValidations count="2">
    <dataValidation type="list" allowBlank="1" showInputMessage="1" showErrorMessage="1" sqref="D8" xr:uid="{8FDCAE7B-A781-4495-9F5F-40ED6BD48073}">
      <formula1>"Mand, Kvinde"</formula1>
    </dataValidation>
    <dataValidation type="list" allowBlank="1" showInputMessage="1" showErrorMessage="1" sqref="D9:E9" xr:uid="{56A8B82D-6613-4940-8345-41BC87B11114}">
      <formula1>"14-dages løn, månedsløn"</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6F-A725-4078-AE88-E2363E44445A}">
  <dimension ref="A1:C32"/>
  <sheetViews>
    <sheetView showGridLines="0" showRowColHeaders="0" workbookViewId="0">
      <selection activeCell="B6" sqref="B6"/>
    </sheetView>
  </sheetViews>
  <sheetFormatPr defaultColWidth="0" defaultRowHeight="15" zeroHeight="1" x14ac:dyDescent="0.25"/>
  <cols>
    <col min="1" max="1" width="4.85546875" customWidth="1"/>
    <col min="2" max="2" width="97.42578125" customWidth="1"/>
    <col min="3" max="3" width="6.42578125" customWidth="1"/>
    <col min="4" max="16384" width="8.85546875" hidden="1"/>
  </cols>
  <sheetData>
    <row r="1" spans="2:3" ht="52.35" customHeight="1" x14ac:dyDescent="0.25">
      <c r="B1" s="36" t="str">
        <f>"Beregning af løn under orlov for "&amp;Skema!D7</f>
        <v xml:space="preserve">Beregning af løn under orlov for </v>
      </c>
    </row>
    <row r="2" spans="2:3" ht="41.45" customHeight="1" x14ac:dyDescent="0.25">
      <c r="B2" s="35" t="str">
        <f>"På baggrund af de indtastede oplysninger i beregningsarket vil medarbejderen være berettiget til en løn under "&amp;IF(Skema!D8="Kvinde","graviditets- og barselsorlov","fædreorlov")&amp;" på kr. "&amp;Skema!D26&amp;" pr. lønperiode/ kr. "&amp;ROUND(Skema!D27,2)&amp;" pr. time."</f>
        <v>På baggrund af de indtastede oplysninger i beregningsarket vil medarbejderen være berettiget til en løn under fædreorlov på kr.  pr. lønperiode/ kr. 0 pr. time.</v>
      </c>
    </row>
    <row r="3" spans="2:3" ht="52.35" customHeight="1" x14ac:dyDescent="0.25">
      <c r="B3" s="40" t="str">
        <f>"Under forældreorloven vil medarbejderen være berettiget til en løn på kr. "&amp;IF(Skema!D26&gt;200*IF(Skema!D9="månedsløn",4.33,2)*Skema!E26,ROUND(200*IF(Skema!D9="månedsløn",4.33,2)*Skema!E26,2),Skema!D26)&amp;" pr. lønperiode/ kr. "&amp;IF(ROUND(Skema!D27,2)&gt;200,200,ROUND(Skema!D27,2))&amp;" pr. time. "&amp;IF(Skema!D27&gt;200,"Forskellen på de to beløb skyldes, at timelønnen under forældreorloven maksimalt kan udgøre kr. 200,00, jf. overenskomstens § 36, stk. 3.","")</f>
        <v xml:space="preserve">Under forældreorloven vil medarbejderen være berettiget til en løn på kr.  pr. lønperiode/ kr. 0 pr. time. </v>
      </c>
      <c r="C3" s="41"/>
    </row>
    <row r="4" spans="2:3" ht="34.700000000000003" customHeight="1" x14ac:dyDescent="0.25">
      <c r="B4" s="38" t="s">
        <v>8</v>
      </c>
    </row>
    <row r="5" spans="2:3" ht="46.35" customHeight="1" x14ac:dyDescent="0.25">
      <c r="B5" s="38" t="str">
        <f>"Under de 10 ugers forældreorlov er medarbejderen desuden berettiget til et ekstraordinært arbejdsgiverbetalt pensionsbidrag, som på baggrund af det ugentlige timetal udgør kr. "&amp;ROUND(275/37*Skema!E26,2)&amp;" pr. uge."</f>
        <v>Under de 10 ugers forældreorlov er medarbejderen desuden berettiget til et ekstraordinært arbejdsgiverbetalt pensionsbidrag, som på baggrund af det ugentlige timetal udgør kr. 0 pr. uge.</v>
      </c>
    </row>
    <row r="6" spans="2:3" ht="225" x14ac:dyDescent="0.25">
      <c r="B6" s="38" t="s">
        <v>10</v>
      </c>
    </row>
    <row r="7" spans="2:3" x14ac:dyDescent="0.25">
      <c r="B7" s="37"/>
    </row>
    <row r="8" spans="2:3" hidden="1" x14ac:dyDescent="0.25">
      <c r="B8" s="38"/>
    </row>
    <row r="9" spans="2:3" hidden="1" x14ac:dyDescent="0.25">
      <c r="B9" s="38"/>
    </row>
    <row r="10" spans="2:3" hidden="1" x14ac:dyDescent="0.25">
      <c r="B10" s="39"/>
    </row>
    <row r="11" spans="2:3" hidden="1" x14ac:dyDescent="0.25"/>
    <row r="12" spans="2:3" hidden="1" x14ac:dyDescent="0.25"/>
    <row r="13" spans="2:3" hidden="1" x14ac:dyDescent="0.25"/>
    <row r="14" spans="2:3" hidden="1" x14ac:dyDescent="0.25"/>
    <row r="15" spans="2:3" hidden="1" x14ac:dyDescent="0.25"/>
    <row r="16" spans="2: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sheetData>
  <conditionalFormatting sqref="B2:B6">
    <cfRule type="containsErrors" dxfId="0" priority="2">
      <formula>ISERROR(B2)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
  <sheetViews>
    <sheetView workbookViewId="0">
      <selection activeCell="B10" sqref="B10"/>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Skema</vt:lpstr>
      <vt:lpstr>Overblik</vt:lpstr>
      <vt:lpstr>Logo</vt:lpstr>
      <vt:lpstr>Skema!Udskriftsområde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Olesen</dc:creator>
  <cp:lastModifiedBy>Søren Ploug Lilmoes</cp:lastModifiedBy>
  <cp:lastPrinted>2020-08-19T08:52:53Z</cp:lastPrinted>
  <dcterms:created xsi:type="dcterms:W3CDTF">2015-05-11T08:22:53Z</dcterms:created>
  <dcterms:modified xsi:type="dcterms:W3CDTF">2020-12-03T13:56:56Z</dcterms:modified>
</cp:coreProperties>
</file>